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595"/>
  </bookViews>
  <sheets>
    <sheet name="план закупок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'план закупок'!$A$13:$Q$50</definedName>
    <definedName name="_xlnm.Print_Area" localSheetId="0">'план закупок'!$B$1:$N$63</definedName>
  </definedNames>
  <calcPr calcId="152511"/>
</workbook>
</file>

<file path=xl/calcChain.xml><?xml version="1.0" encoding="utf-8"?>
<calcChain xmlns="http://schemas.openxmlformats.org/spreadsheetml/2006/main">
  <c r="H46" i="4" l="1"/>
  <c r="H55" i="4"/>
  <c r="H50" i="4"/>
  <c r="H39" i="4"/>
  <c r="H36" i="4"/>
  <c r="H58" i="4" l="1"/>
</calcChain>
</file>

<file path=xl/sharedStrings.xml><?xml version="1.0" encoding="utf-8"?>
<sst xmlns="http://schemas.openxmlformats.org/spreadsheetml/2006/main" count="280" uniqueCount="102">
  <si>
    <t>у единственного поставщика</t>
  </si>
  <si>
    <t>в соответствии со сметой</t>
  </si>
  <si>
    <t>81510025070000612 312</t>
  </si>
  <si>
    <t>81510025070000612 227</t>
  </si>
  <si>
    <t>81510025070000611 242</t>
  </si>
  <si>
    <t>81510025070000612 226</t>
  </si>
  <si>
    <t>81510025070000611 241</t>
  </si>
  <si>
    <t>81510025070000612 310</t>
  </si>
  <si>
    <t>Срок исполнения договора (мес., год)</t>
  </si>
  <si>
    <t>Ед.измерения</t>
  </si>
  <si>
    <t>Наименование предмета договора</t>
  </si>
  <si>
    <t>КБК</t>
  </si>
  <si>
    <t>ОКАТО</t>
  </si>
  <si>
    <t>КПП</t>
  </si>
  <si>
    <t>ИНН</t>
  </si>
  <si>
    <t>Юридический адрес, телефон, эл.почта заказчика</t>
  </si>
  <si>
    <t>Наименование заказчика</t>
  </si>
  <si>
    <t>Минимально необходимые требования, предъявляемые к закупаемым товарам, работам, услугам</t>
  </si>
  <si>
    <t>Сведения о количестве (объеме)</t>
  </si>
  <si>
    <t>Условия договора</t>
  </si>
  <si>
    <t>Регион поставки товаров, выполнения работ, оказания услуг</t>
  </si>
  <si>
    <t>Планируемая дата или период размещения извещения о закупке (мес., год)</t>
  </si>
  <si>
    <t>Способ осуществления закупки</t>
  </si>
  <si>
    <t>Форма закупки</t>
  </si>
  <si>
    <t>электронные</t>
  </si>
  <si>
    <t>неэлектронные</t>
  </si>
  <si>
    <t>Обоснование внесения изменений</t>
  </si>
  <si>
    <t>(ФИО, должность руководителя (уполномоченного лица) заказчика)</t>
  </si>
  <si>
    <t>(дата утверждения)</t>
  </si>
  <si>
    <t>График осуществления процедур закупки (ориентировочно)</t>
  </si>
  <si>
    <t>Сведения о начальной (максимальной) цене договора (ориентировочно)</t>
  </si>
  <si>
    <t>Российская Федерация, Владимирская область</t>
  </si>
  <si>
    <t>ООО "Ковровэлектросетьремонт"</t>
  </si>
  <si>
    <t>"24"    января      2013 г.</t>
  </si>
  <si>
    <t>Баканов Е.П.             ген.  директор</t>
  </si>
  <si>
    <t>Российская Федерация, Владимирская область, г.Ковров, ул.Моховая, д.4Б; тел.(49232) 5-86-55; (49232) 5-46-13; e-mail: kesr07@rambler.ru</t>
  </si>
  <si>
    <t>ПЛАН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2013 год.</t>
  </si>
  <si>
    <t>КАПИТАЛЬНЫЙ РЕМОНТ</t>
  </si>
  <si>
    <t>СТРАХОВАНИЕ</t>
  </si>
  <si>
    <t xml:space="preserve">Услуги добровольного медицинского страхования в целях заключения с ней "Договора на оказание услуг по добровольному медицинскому страхованию работников организации ООО "Ковровэлектросетьремонт". </t>
  </si>
  <si>
    <t>шт.</t>
  </si>
  <si>
    <t>ТП-23. Замена КЛ на СИП</t>
  </si>
  <si>
    <t>в соответствии  с калькуляцией</t>
  </si>
  <si>
    <t>м</t>
  </si>
  <si>
    <t>ТП-15. Замена КЛ-6кВ до ТП-20</t>
  </si>
  <si>
    <t>ТП-197. Замена КЛ-6кВ до ТП-158</t>
  </si>
  <si>
    <t>в соответствии с калькуляцией</t>
  </si>
  <si>
    <t>ЦТП-1.Замена КЛ-0,4 кВ до дома по ул.Строителей -22/2 под.-5</t>
  </si>
  <si>
    <t>ЦТП-1.Замена КЛ-0,4 кВ до дома по ул.Строителей -22/2 под.-2</t>
  </si>
  <si>
    <t>ТП-3. Замена КЛ-0,4 кВ до дома ул. Полевая -2</t>
  </si>
  <si>
    <t>ТП-3. Замена КЛ-0,4 кВ до дома ул. Полевая -4</t>
  </si>
  <si>
    <t>ТП-3. Замена КЛ-0,4 кВ до дома ул. Полевая -6</t>
  </si>
  <si>
    <t>ЦТП-1.Замена КЛ-0,4 кВ до дома по ул.Строителей -22  под.-2</t>
  </si>
  <si>
    <t>ТП-190. Замена  КЛ -6кВ до ЦРП -4</t>
  </si>
  <si>
    <t>ТП-16. Замена  КЛ -6кВ до ТП -24</t>
  </si>
  <si>
    <t>ПС Луч-ф 6005. Замена КЛ -6кВ до РУ -6 кВ кот.Блинова</t>
  </si>
  <si>
    <t>ТП -19. Замена КЛ-6кВ до ЦТП-2</t>
  </si>
  <si>
    <t>РП-1 Ремонт ячейки № 5</t>
  </si>
  <si>
    <t>ИНВЕСТПРОГРАММА</t>
  </si>
  <si>
    <t xml:space="preserve">Поставка БКТП </t>
  </si>
  <si>
    <t>в соответствии с договором</t>
  </si>
  <si>
    <t>Монтаж БКТП</t>
  </si>
  <si>
    <t>Пуско-наладочные работы</t>
  </si>
  <si>
    <t>Реконструкция ТП-20</t>
  </si>
  <si>
    <t>ПРОГРАММА ЭНЕРГОСБЕРЕЖЕНИЯ</t>
  </si>
  <si>
    <t>Испытание трансформаторов</t>
  </si>
  <si>
    <t>Устройство щитовых контрольно-распределительных приборов</t>
  </si>
  <si>
    <t>чел.</t>
  </si>
  <si>
    <t>РП-2. Замена КЛ-10кВ до Вязниковские ГЭС</t>
  </si>
  <si>
    <t>Проектно- изыскательские работы по реконструкции ТП-11</t>
  </si>
  <si>
    <t>ТП-14. Замена КЛ -6кВ до ТП-20</t>
  </si>
  <si>
    <t>ТП-14. Замена КЛ -6кВ до ТП-24</t>
  </si>
  <si>
    <t>ТП-201. Замена КЛ-6кВ до ТП-37.</t>
  </si>
  <si>
    <t>ТП-1. Замена КЛ -6кВ до ТП-3.</t>
  </si>
  <si>
    <t>ТП-25. Ремонт строительной части.</t>
  </si>
  <si>
    <t>РП-1. Замена КЛ-10кВ до КТП-14</t>
  </si>
  <si>
    <t>февраль 2013</t>
  </si>
  <si>
    <t>март 2013</t>
  </si>
  <si>
    <t>апрель 2013</t>
  </si>
  <si>
    <t>май 2013</t>
  </si>
  <si>
    <t>июль 2013</t>
  </si>
  <si>
    <t>август 2013</t>
  </si>
  <si>
    <t>сентябрь 2013</t>
  </si>
  <si>
    <t>июнь 2013</t>
  </si>
  <si>
    <t>октябрь 2013</t>
  </si>
  <si>
    <t>ноябрь 2013</t>
  </si>
  <si>
    <t>январь 2013</t>
  </si>
  <si>
    <t>март-август 2013</t>
  </si>
  <si>
    <t>июнь-сентябрь 2013</t>
  </si>
  <si>
    <t>август-сентябрь 2013</t>
  </si>
  <si>
    <t>апрель-октябрь 2013</t>
  </si>
  <si>
    <t>февраль-март 2013</t>
  </si>
  <si>
    <t>март-сентябрь 2013</t>
  </si>
  <si>
    <t>февраль-декабрь 2013</t>
  </si>
  <si>
    <t>февраль-апрель 2013</t>
  </si>
  <si>
    <t>ИТОГО</t>
  </si>
  <si>
    <t>ВСЕГО</t>
  </si>
  <si>
    <t xml:space="preserve">в соответствии с договором </t>
  </si>
  <si>
    <t>Консультационные услуги по рассчету необходимой валовой выручки на содержание электрических сетей Заказчика.</t>
  </si>
  <si>
    <t>Проведение экспертизы нормативов технологических потерь электроэнергии при ее передачи по электрическим сетям Заказчика на 2014г. и формирование пакета  документов .</t>
  </si>
  <si>
    <t>Выполнение услуг  по организации проведения расчета нормативов технологических потерь электроэнергии при ее передаче по электрическим сетям Заказчика на 2014г.</t>
  </si>
  <si>
    <t>март-апрель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</si>
</sst>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6" fillId="0" borderId="2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horizontal="left" wrapText="1"/>
    </xf>
    <xf numFmtId="49" fontId="3" fillId="2" borderId="11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topLeftCell="B55" zoomScaleNormal="80" zoomScaleSheetLayoutView="100" workbookViewId="0">
      <pane xSplit="18810" topLeftCell="I1"/>
      <selection activeCell="J63" sqref="J63"/>
      <selection pane="topRight" activeCell="I52" sqref="I52"/>
    </sheetView>
  </sheetViews>
  <sheetFormatPr defaultRowHeight="15" x14ac:dyDescent="0.25"/>
  <cols>
    <col min="1" max="1" width="17.7109375" style="2" hidden="1" customWidth="1"/>
    <col min="2" max="2" width="18" style="2" customWidth="1"/>
    <col min="3" max="3" width="47.28515625" style="2" customWidth="1"/>
    <col min="4" max="4" width="24" style="2" customWidth="1"/>
    <col min="5" max="5" width="21" style="2" customWidth="1"/>
    <col min="6" max="6" width="19.42578125" style="2" customWidth="1"/>
    <col min="7" max="7" width="32.7109375" style="2" customWidth="1"/>
    <col min="8" max="8" width="17.5703125" style="2" customWidth="1"/>
    <col min="9" max="9" width="17.140625" style="2" customWidth="1"/>
    <col min="10" max="10" width="18.140625" style="2" customWidth="1"/>
    <col min="11" max="11" width="26.5703125" style="2" customWidth="1"/>
    <col min="12" max="12" width="7.42578125" style="2" customWidth="1"/>
    <col min="13" max="13" width="7.7109375" style="2" customWidth="1"/>
    <col min="14" max="14" width="16.85546875" style="2" customWidth="1"/>
    <col min="15" max="17" width="9.140625" style="1"/>
  </cols>
  <sheetData>
    <row r="1" spans="1:15" ht="18" customHeight="1" x14ac:dyDescent="0.25">
      <c r="M1" s="8"/>
      <c r="N1" s="8"/>
    </row>
    <row r="2" spans="1:15" s="1" customFormat="1" ht="41.25" customHeight="1" x14ac:dyDescent="0.3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5.75" thickBot="1" x14ac:dyDescent="0.3"/>
    <row r="4" spans="1:15" s="1" customFormat="1" ht="36" customHeight="1" x14ac:dyDescent="0.3">
      <c r="A4" s="11" t="s">
        <v>16</v>
      </c>
      <c r="B4" s="15" t="s">
        <v>16</v>
      </c>
      <c r="C4" s="76" t="s">
        <v>32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  <c r="O4" s="3"/>
    </row>
    <row r="5" spans="1:15" s="1" customFormat="1" ht="42" customHeight="1" x14ac:dyDescent="0.25">
      <c r="A5" s="12"/>
      <c r="B5" s="16" t="s">
        <v>15</v>
      </c>
      <c r="C5" s="78" t="s">
        <v>35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3"/>
    </row>
    <row r="6" spans="1:15" s="1" customFormat="1" ht="18.75" x14ac:dyDescent="0.3">
      <c r="A6" s="13"/>
      <c r="B6" s="17" t="s">
        <v>14</v>
      </c>
      <c r="C6" s="80">
        <v>3305054711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3"/>
    </row>
    <row r="7" spans="1:15" s="1" customFormat="1" ht="18.75" x14ac:dyDescent="0.3">
      <c r="A7" s="13" t="s">
        <v>13</v>
      </c>
      <c r="B7" s="17" t="s">
        <v>13</v>
      </c>
      <c r="C7" s="80">
        <v>330501001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3"/>
    </row>
    <row r="8" spans="1:15" s="1" customFormat="1" ht="19.5" thickBot="1" x14ac:dyDescent="0.35">
      <c r="A8" s="14" t="s">
        <v>12</v>
      </c>
      <c r="B8" s="19" t="s">
        <v>12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3"/>
    </row>
    <row r="9" spans="1:15" ht="18.75" x14ac:dyDescent="0.3">
      <c r="A9" s="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3"/>
    </row>
    <row r="10" spans="1:15" ht="41.25" customHeight="1" x14ac:dyDescent="0.25">
      <c r="A10" s="4"/>
      <c r="B10" s="64"/>
      <c r="C10" s="73" t="s">
        <v>19</v>
      </c>
      <c r="D10" s="74"/>
      <c r="E10" s="74"/>
      <c r="F10" s="74"/>
      <c r="G10" s="74"/>
      <c r="H10" s="74"/>
      <c r="I10" s="74"/>
      <c r="J10" s="75"/>
      <c r="K10" s="65" t="s">
        <v>22</v>
      </c>
      <c r="L10" s="64" t="s">
        <v>23</v>
      </c>
      <c r="M10" s="64"/>
      <c r="N10" s="65" t="s">
        <v>26</v>
      </c>
      <c r="O10" s="3"/>
    </row>
    <row r="11" spans="1:15" s="1" customFormat="1" ht="41.25" customHeight="1" x14ac:dyDescent="0.25">
      <c r="A11" s="71" t="s">
        <v>11</v>
      </c>
      <c r="B11" s="64"/>
      <c r="C11" s="64" t="s">
        <v>10</v>
      </c>
      <c r="D11" s="64" t="s">
        <v>17</v>
      </c>
      <c r="E11" s="64" t="s">
        <v>9</v>
      </c>
      <c r="F11" s="64" t="s">
        <v>18</v>
      </c>
      <c r="G11" s="64" t="s">
        <v>20</v>
      </c>
      <c r="H11" s="64" t="s">
        <v>30</v>
      </c>
      <c r="I11" s="64" t="s">
        <v>29</v>
      </c>
      <c r="J11" s="64"/>
      <c r="K11" s="66"/>
      <c r="L11" s="68" t="s">
        <v>24</v>
      </c>
      <c r="M11" s="68" t="s">
        <v>25</v>
      </c>
      <c r="N11" s="66"/>
      <c r="O11" s="3"/>
    </row>
    <row r="12" spans="1:15" s="1" customFormat="1" ht="96.75" customHeight="1" x14ac:dyDescent="0.25">
      <c r="A12" s="72"/>
      <c r="B12" s="64"/>
      <c r="C12" s="64"/>
      <c r="D12" s="64"/>
      <c r="E12" s="64"/>
      <c r="F12" s="64"/>
      <c r="G12" s="64"/>
      <c r="H12" s="64"/>
      <c r="I12" s="23" t="s">
        <v>21</v>
      </c>
      <c r="J12" s="23" t="s">
        <v>8</v>
      </c>
      <c r="K12" s="67"/>
      <c r="L12" s="69"/>
      <c r="M12" s="69"/>
      <c r="N12" s="67"/>
      <c r="O12" s="3"/>
    </row>
    <row r="13" spans="1:15" s="1" customFormat="1" ht="18.75" customHeight="1" thickBot="1" x14ac:dyDescent="0.3">
      <c r="A13" s="7"/>
      <c r="B13" s="22">
        <v>1</v>
      </c>
      <c r="C13" s="22">
        <v>3</v>
      </c>
      <c r="D13" s="22">
        <v>4</v>
      </c>
      <c r="E13" s="22">
        <v>5</v>
      </c>
      <c r="F13" s="22">
        <v>6</v>
      </c>
      <c r="G13" s="22"/>
      <c r="H13" s="22">
        <v>7</v>
      </c>
      <c r="I13" s="21">
        <v>8</v>
      </c>
      <c r="J13" s="21">
        <v>9</v>
      </c>
      <c r="K13" s="22">
        <v>10</v>
      </c>
      <c r="L13" s="22"/>
      <c r="M13" s="22">
        <v>11</v>
      </c>
      <c r="N13" s="22">
        <v>12</v>
      </c>
      <c r="O13" s="3"/>
    </row>
    <row r="14" spans="1:15" s="1" customFormat="1" ht="48.75" customHeight="1" thickBot="1" x14ac:dyDescent="0.3">
      <c r="A14" s="39" t="s">
        <v>7</v>
      </c>
      <c r="B14" s="45"/>
      <c r="C14" s="46" t="s">
        <v>37</v>
      </c>
      <c r="D14" s="47"/>
      <c r="E14" s="47"/>
      <c r="F14" s="47"/>
      <c r="G14" s="47"/>
      <c r="H14" s="53"/>
      <c r="I14" s="49"/>
      <c r="J14" s="49"/>
      <c r="K14" s="47"/>
      <c r="L14" s="47"/>
      <c r="M14" s="47"/>
      <c r="N14" s="50"/>
      <c r="O14" s="3"/>
    </row>
    <row r="15" spans="1:15" s="1" customFormat="1" ht="45.75" customHeight="1" x14ac:dyDescent="0.25">
      <c r="A15" s="6" t="s">
        <v>6</v>
      </c>
      <c r="B15" s="24"/>
      <c r="C15" s="24" t="s">
        <v>41</v>
      </c>
      <c r="D15" s="24" t="s">
        <v>42</v>
      </c>
      <c r="E15" s="24" t="s">
        <v>42</v>
      </c>
      <c r="F15" s="24" t="s">
        <v>42</v>
      </c>
      <c r="G15" s="24" t="s">
        <v>31</v>
      </c>
      <c r="H15" s="52">
        <v>271944.78999999998</v>
      </c>
      <c r="I15" s="44" t="s">
        <v>76</v>
      </c>
      <c r="J15" s="44" t="s">
        <v>77</v>
      </c>
      <c r="K15" s="24" t="s">
        <v>0</v>
      </c>
      <c r="L15" s="24"/>
      <c r="M15" s="24"/>
      <c r="N15" s="24"/>
      <c r="O15" s="3"/>
    </row>
    <row r="16" spans="1:15" s="1" customFormat="1" ht="48.75" customHeight="1" x14ac:dyDescent="0.25">
      <c r="A16" s="6"/>
      <c r="B16" s="23"/>
      <c r="C16" s="23" t="s">
        <v>44</v>
      </c>
      <c r="D16" s="23" t="s">
        <v>42</v>
      </c>
      <c r="E16" s="23" t="s">
        <v>43</v>
      </c>
      <c r="F16" s="23">
        <v>380</v>
      </c>
      <c r="G16" s="23" t="s">
        <v>31</v>
      </c>
      <c r="H16" s="27">
        <v>586278.82999999996</v>
      </c>
      <c r="I16" s="26" t="s">
        <v>78</v>
      </c>
      <c r="J16" s="26" t="s">
        <v>79</v>
      </c>
      <c r="K16" s="23" t="s">
        <v>0</v>
      </c>
      <c r="L16" s="23"/>
      <c r="M16" s="23"/>
      <c r="N16" s="23"/>
      <c r="O16" s="3"/>
    </row>
    <row r="17" spans="1:15" s="1" customFormat="1" ht="45" customHeight="1" x14ac:dyDescent="0.25">
      <c r="A17" s="6" t="s">
        <v>5</v>
      </c>
      <c r="B17" s="23"/>
      <c r="C17" s="23" t="s">
        <v>45</v>
      </c>
      <c r="D17" s="23" t="s">
        <v>46</v>
      </c>
      <c r="E17" s="23" t="s">
        <v>43</v>
      </c>
      <c r="F17" s="23">
        <v>410</v>
      </c>
      <c r="G17" s="23" t="s">
        <v>31</v>
      </c>
      <c r="H17" s="25">
        <v>618596.69999999995</v>
      </c>
      <c r="I17" s="26" t="s">
        <v>78</v>
      </c>
      <c r="J17" s="26" t="s">
        <v>79</v>
      </c>
      <c r="K17" s="23" t="s">
        <v>0</v>
      </c>
      <c r="L17" s="23"/>
      <c r="M17" s="23"/>
      <c r="N17" s="23"/>
      <c r="O17" s="3"/>
    </row>
    <row r="18" spans="1:15" s="1" customFormat="1" ht="51.75" customHeight="1" x14ac:dyDescent="0.25">
      <c r="A18" s="6"/>
      <c r="B18" s="23"/>
      <c r="C18" s="23" t="s">
        <v>48</v>
      </c>
      <c r="D18" s="23" t="s">
        <v>46</v>
      </c>
      <c r="E18" s="23" t="s">
        <v>43</v>
      </c>
      <c r="F18" s="23">
        <v>400</v>
      </c>
      <c r="G18" s="23" t="s">
        <v>31</v>
      </c>
      <c r="H18" s="27">
        <v>254955.14</v>
      </c>
      <c r="I18" s="26" t="s">
        <v>76</v>
      </c>
      <c r="J18" s="26" t="s">
        <v>77</v>
      </c>
      <c r="K18" s="23" t="s">
        <v>0</v>
      </c>
      <c r="L18" s="23"/>
      <c r="M18" s="23"/>
      <c r="N18" s="23"/>
      <c r="O18" s="3"/>
    </row>
    <row r="19" spans="1:15" s="1" customFormat="1" ht="52.5" customHeight="1" x14ac:dyDescent="0.25">
      <c r="A19" s="6"/>
      <c r="B19" s="23"/>
      <c r="C19" s="23" t="s">
        <v>47</v>
      </c>
      <c r="D19" s="23" t="s">
        <v>46</v>
      </c>
      <c r="E19" s="23" t="s">
        <v>43</v>
      </c>
      <c r="F19" s="23">
        <v>600</v>
      </c>
      <c r="G19" s="23" t="s">
        <v>31</v>
      </c>
      <c r="H19" s="25">
        <v>366771.67</v>
      </c>
      <c r="I19" s="26" t="s">
        <v>78</v>
      </c>
      <c r="J19" s="26" t="s">
        <v>79</v>
      </c>
      <c r="K19" s="23" t="s">
        <v>0</v>
      </c>
      <c r="L19" s="23"/>
      <c r="M19" s="23"/>
      <c r="N19" s="23"/>
      <c r="O19" s="3"/>
    </row>
    <row r="20" spans="1:15" s="1" customFormat="1" ht="48.75" customHeight="1" x14ac:dyDescent="0.25">
      <c r="A20" s="6"/>
      <c r="B20" s="23"/>
      <c r="C20" s="23" t="s">
        <v>49</v>
      </c>
      <c r="D20" s="23" t="s">
        <v>46</v>
      </c>
      <c r="E20" s="23" t="s">
        <v>43</v>
      </c>
      <c r="F20" s="23">
        <v>240</v>
      </c>
      <c r="G20" s="23" t="s">
        <v>31</v>
      </c>
      <c r="H20" s="25">
        <v>179145.05</v>
      </c>
      <c r="I20" s="26" t="s">
        <v>77</v>
      </c>
      <c r="J20" s="26" t="s">
        <v>78</v>
      </c>
      <c r="K20" s="23" t="s">
        <v>0</v>
      </c>
      <c r="L20" s="23"/>
      <c r="M20" s="23"/>
      <c r="N20" s="23"/>
      <c r="O20" s="3"/>
    </row>
    <row r="21" spans="1:15" s="1" customFormat="1" ht="53.25" customHeight="1" x14ac:dyDescent="0.25">
      <c r="A21" s="6"/>
      <c r="B21" s="23"/>
      <c r="C21" s="23" t="s">
        <v>50</v>
      </c>
      <c r="D21" s="23" t="s">
        <v>46</v>
      </c>
      <c r="E21" s="23" t="s">
        <v>43</v>
      </c>
      <c r="F21" s="23">
        <v>200</v>
      </c>
      <c r="G21" s="23" t="s">
        <v>31</v>
      </c>
      <c r="H21" s="25">
        <v>155244.01</v>
      </c>
      <c r="I21" s="26" t="s">
        <v>77</v>
      </c>
      <c r="J21" s="26" t="s">
        <v>78</v>
      </c>
      <c r="K21" s="23" t="s">
        <v>0</v>
      </c>
      <c r="L21" s="23"/>
      <c r="M21" s="23"/>
      <c r="N21" s="23"/>
      <c r="O21" s="3"/>
    </row>
    <row r="22" spans="1:15" s="1" customFormat="1" ht="45" customHeight="1" x14ac:dyDescent="0.25">
      <c r="A22" s="6"/>
      <c r="B22" s="23"/>
      <c r="C22" s="23" t="s">
        <v>51</v>
      </c>
      <c r="D22" s="23" t="s">
        <v>46</v>
      </c>
      <c r="E22" s="23" t="s">
        <v>43</v>
      </c>
      <c r="F22" s="23">
        <v>170</v>
      </c>
      <c r="G22" s="23" t="s">
        <v>31</v>
      </c>
      <c r="H22" s="25">
        <v>149400.13</v>
      </c>
      <c r="I22" s="26" t="s">
        <v>77</v>
      </c>
      <c r="J22" s="26" t="s">
        <v>78</v>
      </c>
      <c r="K22" s="23" t="s">
        <v>0</v>
      </c>
      <c r="L22" s="23"/>
      <c r="M22" s="23"/>
      <c r="N22" s="23"/>
      <c r="O22" s="3"/>
    </row>
    <row r="23" spans="1:15" s="1" customFormat="1" ht="40.5" customHeight="1" x14ac:dyDescent="0.25">
      <c r="A23" s="6"/>
      <c r="B23" s="23"/>
      <c r="C23" s="23" t="s">
        <v>52</v>
      </c>
      <c r="D23" s="23" t="s">
        <v>46</v>
      </c>
      <c r="E23" s="23" t="s">
        <v>43</v>
      </c>
      <c r="F23" s="23">
        <v>700</v>
      </c>
      <c r="G23" s="23" t="s">
        <v>31</v>
      </c>
      <c r="H23" s="25">
        <v>583349.99</v>
      </c>
      <c r="I23" s="26" t="s">
        <v>77</v>
      </c>
      <c r="J23" s="26" t="s">
        <v>78</v>
      </c>
      <c r="K23" s="23" t="s">
        <v>0</v>
      </c>
      <c r="L23" s="23"/>
      <c r="M23" s="23"/>
      <c r="N23" s="23"/>
      <c r="O23" s="3"/>
    </row>
    <row r="24" spans="1:15" s="1" customFormat="1" ht="46.5" customHeight="1" x14ac:dyDescent="0.25">
      <c r="A24" s="6"/>
      <c r="B24" s="23"/>
      <c r="C24" s="23" t="s">
        <v>53</v>
      </c>
      <c r="D24" s="23" t="s">
        <v>46</v>
      </c>
      <c r="E24" s="23" t="s">
        <v>43</v>
      </c>
      <c r="F24" s="23">
        <v>1560</v>
      </c>
      <c r="G24" s="23" t="s">
        <v>31</v>
      </c>
      <c r="H24" s="25">
        <v>1923874.16</v>
      </c>
      <c r="I24" s="26" t="s">
        <v>80</v>
      </c>
      <c r="J24" s="26" t="s">
        <v>81</v>
      </c>
      <c r="K24" s="23" t="s">
        <v>0</v>
      </c>
      <c r="L24" s="23"/>
      <c r="M24" s="23"/>
      <c r="N24" s="23"/>
      <c r="O24" s="3"/>
    </row>
    <row r="25" spans="1:15" s="1" customFormat="1" ht="48.75" customHeight="1" x14ac:dyDescent="0.25">
      <c r="A25" s="6"/>
      <c r="B25" s="23"/>
      <c r="C25" s="23" t="s">
        <v>54</v>
      </c>
      <c r="D25" s="23" t="s">
        <v>46</v>
      </c>
      <c r="E25" s="23" t="s">
        <v>43</v>
      </c>
      <c r="F25" s="23">
        <v>395</v>
      </c>
      <c r="G25" s="23" t="s">
        <v>31</v>
      </c>
      <c r="H25" s="25">
        <v>569056.84</v>
      </c>
      <c r="I25" s="26" t="s">
        <v>81</v>
      </c>
      <c r="J25" s="26" t="s">
        <v>82</v>
      </c>
      <c r="K25" s="23" t="s">
        <v>0</v>
      </c>
      <c r="L25" s="23"/>
      <c r="M25" s="23"/>
      <c r="N25" s="23"/>
      <c r="O25" s="3"/>
    </row>
    <row r="26" spans="1:15" s="1" customFormat="1" ht="48.75" customHeight="1" x14ac:dyDescent="0.25">
      <c r="A26" s="6"/>
      <c r="B26" s="23"/>
      <c r="C26" s="23" t="s">
        <v>55</v>
      </c>
      <c r="D26" s="23" t="s">
        <v>46</v>
      </c>
      <c r="E26" s="23" t="s">
        <v>43</v>
      </c>
      <c r="F26" s="23">
        <v>1400</v>
      </c>
      <c r="G26" s="23" t="s">
        <v>31</v>
      </c>
      <c r="H26" s="25">
        <v>1971362.88</v>
      </c>
      <c r="I26" s="26" t="s">
        <v>81</v>
      </c>
      <c r="J26" s="26" t="s">
        <v>82</v>
      </c>
      <c r="K26" s="23" t="s">
        <v>0</v>
      </c>
      <c r="L26" s="23"/>
      <c r="M26" s="23"/>
      <c r="N26" s="23"/>
      <c r="O26" s="3"/>
    </row>
    <row r="27" spans="1:15" s="1" customFormat="1" ht="46.5" customHeight="1" x14ac:dyDescent="0.25">
      <c r="A27" s="6"/>
      <c r="B27" s="23"/>
      <c r="C27" s="23" t="s">
        <v>56</v>
      </c>
      <c r="D27" s="23" t="s">
        <v>46</v>
      </c>
      <c r="E27" s="23" t="s">
        <v>43</v>
      </c>
      <c r="F27" s="23">
        <v>580</v>
      </c>
      <c r="G27" s="23" t="s">
        <v>31</v>
      </c>
      <c r="H27" s="25">
        <v>868772.9</v>
      </c>
      <c r="I27" s="26" t="s">
        <v>83</v>
      </c>
      <c r="J27" s="26" t="s">
        <v>80</v>
      </c>
      <c r="K27" s="23" t="s">
        <v>0</v>
      </c>
      <c r="L27" s="23"/>
      <c r="M27" s="23"/>
      <c r="N27" s="23"/>
      <c r="O27" s="3"/>
    </row>
    <row r="28" spans="1:15" s="1" customFormat="1" ht="50.25" customHeight="1" x14ac:dyDescent="0.25">
      <c r="A28" s="6"/>
      <c r="B28" s="23"/>
      <c r="C28" s="23" t="s">
        <v>57</v>
      </c>
      <c r="D28" s="23" t="s">
        <v>46</v>
      </c>
      <c r="E28" s="23" t="s">
        <v>40</v>
      </c>
      <c r="F28" s="23">
        <v>1</v>
      </c>
      <c r="G28" s="23" t="s">
        <v>31</v>
      </c>
      <c r="H28" s="25">
        <v>104057.54</v>
      </c>
      <c r="I28" s="26" t="s">
        <v>84</v>
      </c>
      <c r="J28" s="26" t="s">
        <v>85</v>
      </c>
      <c r="K28" s="23" t="s">
        <v>0</v>
      </c>
      <c r="L28" s="23"/>
      <c r="M28" s="23"/>
      <c r="N28" s="23"/>
      <c r="O28" s="3"/>
    </row>
    <row r="29" spans="1:15" s="1" customFormat="1" ht="46.5" customHeight="1" x14ac:dyDescent="0.25">
      <c r="A29" s="6"/>
      <c r="B29" s="63"/>
      <c r="C29" s="23" t="s">
        <v>70</v>
      </c>
      <c r="D29" s="23" t="s">
        <v>46</v>
      </c>
      <c r="E29" s="23" t="s">
        <v>43</v>
      </c>
      <c r="F29" s="23">
        <v>450</v>
      </c>
      <c r="G29" s="23" t="s">
        <v>31</v>
      </c>
      <c r="H29" s="25">
        <v>471803</v>
      </c>
      <c r="I29" s="26" t="s">
        <v>79</v>
      </c>
      <c r="J29" s="26" t="s">
        <v>83</v>
      </c>
      <c r="K29" s="23" t="s">
        <v>0</v>
      </c>
      <c r="L29" s="23"/>
      <c r="M29" s="23"/>
      <c r="N29" s="23"/>
      <c r="O29" s="3"/>
    </row>
    <row r="30" spans="1:15" s="1" customFormat="1" ht="57.75" customHeight="1" x14ac:dyDescent="0.25">
      <c r="A30" s="6"/>
      <c r="B30" s="23"/>
      <c r="C30" s="23" t="s">
        <v>71</v>
      </c>
      <c r="D30" s="23" t="s">
        <v>46</v>
      </c>
      <c r="E30" s="23" t="s">
        <v>43</v>
      </c>
      <c r="F30" s="23">
        <v>540</v>
      </c>
      <c r="G30" s="23" t="s">
        <v>31</v>
      </c>
      <c r="H30" s="25">
        <v>492375</v>
      </c>
      <c r="I30" s="26" t="s">
        <v>82</v>
      </c>
      <c r="J30" s="26" t="s">
        <v>84</v>
      </c>
      <c r="K30" s="23" t="s">
        <v>0</v>
      </c>
      <c r="L30" s="23"/>
      <c r="M30" s="23"/>
      <c r="N30" s="23"/>
      <c r="O30" s="3"/>
    </row>
    <row r="31" spans="1:15" s="1" customFormat="1" ht="56.25" customHeight="1" x14ac:dyDescent="0.25">
      <c r="A31" s="6"/>
      <c r="B31" s="23"/>
      <c r="C31" s="23" t="s">
        <v>72</v>
      </c>
      <c r="D31" s="23" t="s">
        <v>46</v>
      </c>
      <c r="E31" s="23" t="s">
        <v>43</v>
      </c>
      <c r="F31" s="23">
        <v>325</v>
      </c>
      <c r="G31" s="23" t="s">
        <v>31</v>
      </c>
      <c r="H31" s="25">
        <v>499131</v>
      </c>
      <c r="I31" s="26" t="s">
        <v>82</v>
      </c>
      <c r="J31" s="26" t="s">
        <v>84</v>
      </c>
      <c r="K31" s="23" t="s">
        <v>0</v>
      </c>
      <c r="L31" s="23"/>
      <c r="M31" s="23"/>
      <c r="N31" s="23"/>
      <c r="O31" s="3"/>
    </row>
    <row r="32" spans="1:15" s="1" customFormat="1" ht="57" customHeight="1" x14ac:dyDescent="0.25">
      <c r="A32" s="6"/>
      <c r="B32" s="23"/>
      <c r="C32" s="23" t="s">
        <v>73</v>
      </c>
      <c r="D32" s="23" t="s">
        <v>46</v>
      </c>
      <c r="E32" s="23" t="s">
        <v>43</v>
      </c>
      <c r="F32" s="23">
        <v>450</v>
      </c>
      <c r="G32" s="23" t="s">
        <v>31</v>
      </c>
      <c r="H32" s="27">
        <v>1060937</v>
      </c>
      <c r="I32" s="26" t="s">
        <v>84</v>
      </c>
      <c r="J32" s="26" t="s">
        <v>85</v>
      </c>
      <c r="K32" s="23" t="s">
        <v>0</v>
      </c>
      <c r="L32" s="23"/>
      <c r="M32" s="23"/>
      <c r="N32" s="23"/>
      <c r="O32" s="3"/>
    </row>
    <row r="33" spans="1:15" s="1" customFormat="1" ht="52.5" customHeight="1" x14ac:dyDescent="0.25">
      <c r="A33" s="6"/>
      <c r="B33" s="23"/>
      <c r="C33" s="23" t="s">
        <v>75</v>
      </c>
      <c r="D33" s="23" t="s">
        <v>46</v>
      </c>
      <c r="E33" s="23" t="s">
        <v>43</v>
      </c>
      <c r="F33" s="23">
        <v>100</v>
      </c>
      <c r="G33" s="23" t="s">
        <v>31</v>
      </c>
      <c r="H33" s="27">
        <v>145926</v>
      </c>
      <c r="I33" s="26" t="s">
        <v>83</v>
      </c>
      <c r="J33" s="26" t="s">
        <v>80</v>
      </c>
      <c r="K33" s="23" t="s">
        <v>0</v>
      </c>
      <c r="L33" s="23"/>
      <c r="M33" s="23"/>
      <c r="N33" s="23"/>
      <c r="O33" s="3"/>
    </row>
    <row r="34" spans="1:15" s="1" customFormat="1" ht="51" customHeight="1" x14ac:dyDescent="0.25">
      <c r="A34" s="6"/>
      <c r="B34" s="23"/>
      <c r="C34" s="23" t="s">
        <v>74</v>
      </c>
      <c r="D34" s="23" t="s">
        <v>46</v>
      </c>
      <c r="E34" s="23" t="s">
        <v>46</v>
      </c>
      <c r="F34" s="23" t="s">
        <v>46</v>
      </c>
      <c r="G34" s="23" t="s">
        <v>31</v>
      </c>
      <c r="H34" s="27">
        <v>448960</v>
      </c>
      <c r="I34" s="26" t="s">
        <v>84</v>
      </c>
      <c r="J34" s="26" t="s">
        <v>85</v>
      </c>
      <c r="K34" s="23" t="s">
        <v>0</v>
      </c>
      <c r="L34" s="23"/>
      <c r="M34" s="23"/>
      <c r="N34" s="23"/>
      <c r="O34" s="3"/>
    </row>
    <row r="35" spans="1:15" s="1" customFormat="1" ht="66.75" customHeight="1" x14ac:dyDescent="0.25">
      <c r="A35" s="6"/>
      <c r="B35" s="23"/>
      <c r="C35" s="23" t="s">
        <v>68</v>
      </c>
      <c r="D35" s="23" t="s">
        <v>46</v>
      </c>
      <c r="E35" s="23" t="s">
        <v>43</v>
      </c>
      <c r="F35" s="23">
        <v>180</v>
      </c>
      <c r="G35" s="23" t="s">
        <v>31</v>
      </c>
      <c r="H35" s="27">
        <v>241678</v>
      </c>
      <c r="I35" s="26" t="s">
        <v>83</v>
      </c>
      <c r="J35" s="26" t="s">
        <v>80</v>
      </c>
      <c r="K35" s="23" t="s">
        <v>0</v>
      </c>
      <c r="L35" s="23"/>
      <c r="M35" s="23"/>
      <c r="N35" s="23"/>
      <c r="O35" s="3"/>
    </row>
    <row r="36" spans="1:15" s="1" customFormat="1" ht="27.75" customHeight="1" thickBot="1" x14ac:dyDescent="0.3">
      <c r="A36" s="6"/>
      <c r="B36" s="51"/>
      <c r="C36" s="51" t="s">
        <v>95</v>
      </c>
      <c r="D36" s="51"/>
      <c r="E36" s="21"/>
      <c r="F36" s="21"/>
      <c r="G36" s="21"/>
      <c r="H36" s="40">
        <f>SUM(H15:H35)</f>
        <v>11963620.629999999</v>
      </c>
      <c r="I36" s="41"/>
      <c r="J36" s="41"/>
      <c r="K36" s="21"/>
      <c r="L36" s="21"/>
      <c r="M36" s="21"/>
      <c r="N36" s="21"/>
      <c r="O36" s="3"/>
    </row>
    <row r="37" spans="1:15" s="1" customFormat="1" ht="46.5" customHeight="1" thickBot="1" x14ac:dyDescent="0.3">
      <c r="A37" s="39" t="s">
        <v>4</v>
      </c>
      <c r="B37" s="45"/>
      <c r="C37" s="46" t="s">
        <v>38</v>
      </c>
      <c r="D37" s="47"/>
      <c r="E37" s="47"/>
      <c r="F37" s="47"/>
      <c r="G37" s="47"/>
      <c r="H37" s="48"/>
      <c r="I37" s="49"/>
      <c r="J37" s="49"/>
      <c r="K37" s="47"/>
      <c r="L37" s="47"/>
      <c r="M37" s="47"/>
      <c r="N37" s="50"/>
      <c r="O37" s="3"/>
    </row>
    <row r="38" spans="1:15" s="1" customFormat="1" ht="128.25" customHeight="1" x14ac:dyDescent="0.25">
      <c r="A38" s="6" t="s">
        <v>3</v>
      </c>
      <c r="B38" s="24"/>
      <c r="C38" s="24" t="s">
        <v>39</v>
      </c>
      <c r="D38" s="35" t="s">
        <v>97</v>
      </c>
      <c r="E38" s="24" t="s">
        <v>67</v>
      </c>
      <c r="F38" s="24">
        <v>15</v>
      </c>
      <c r="G38" s="24" t="s">
        <v>31</v>
      </c>
      <c r="H38" s="42">
        <v>400000</v>
      </c>
      <c r="I38" s="43" t="s">
        <v>86</v>
      </c>
      <c r="J38" s="44" t="s">
        <v>76</v>
      </c>
      <c r="K38" s="24" t="s">
        <v>0</v>
      </c>
      <c r="L38" s="24"/>
      <c r="M38" s="24"/>
      <c r="N38" s="24"/>
      <c r="O38" s="3"/>
    </row>
    <row r="39" spans="1:15" s="1" customFormat="1" ht="30.75" customHeight="1" thickBot="1" x14ac:dyDescent="0.3">
      <c r="A39" s="6"/>
      <c r="B39" s="21"/>
      <c r="C39" s="51" t="s">
        <v>95</v>
      </c>
      <c r="D39" s="21"/>
      <c r="E39" s="21"/>
      <c r="F39" s="21"/>
      <c r="G39" s="21"/>
      <c r="H39" s="54">
        <f>SUM(H38)</f>
        <v>400000</v>
      </c>
      <c r="I39" s="55"/>
      <c r="J39" s="41"/>
      <c r="K39" s="21"/>
      <c r="L39" s="21"/>
      <c r="M39" s="21"/>
      <c r="N39" s="21"/>
      <c r="O39" s="3"/>
    </row>
    <row r="40" spans="1:15" s="1" customFormat="1" ht="51" customHeight="1" thickBot="1" x14ac:dyDescent="0.3">
      <c r="A40" s="39" t="s">
        <v>2</v>
      </c>
      <c r="B40" s="45"/>
      <c r="C40" s="57" t="s">
        <v>58</v>
      </c>
      <c r="D40" s="47"/>
      <c r="E40" s="47"/>
      <c r="F40" s="47"/>
      <c r="G40" s="47"/>
      <c r="H40" s="53"/>
      <c r="I40" s="58"/>
      <c r="J40" s="49"/>
      <c r="K40" s="47"/>
      <c r="L40" s="47"/>
      <c r="M40" s="47"/>
      <c r="N40" s="50"/>
      <c r="O40" s="3"/>
    </row>
    <row r="41" spans="1:15" s="1" customFormat="1" ht="50.25" customHeight="1" x14ac:dyDescent="0.25">
      <c r="A41" s="6"/>
      <c r="B41" s="24"/>
      <c r="C41" s="56" t="s">
        <v>59</v>
      </c>
      <c r="D41" s="24" t="s">
        <v>60</v>
      </c>
      <c r="E41" s="24" t="s">
        <v>40</v>
      </c>
      <c r="F41" s="24">
        <v>1</v>
      </c>
      <c r="G41" s="24" t="s">
        <v>31</v>
      </c>
      <c r="H41" s="42">
        <v>4000000</v>
      </c>
      <c r="I41" s="43" t="s">
        <v>76</v>
      </c>
      <c r="J41" s="44" t="s">
        <v>87</v>
      </c>
      <c r="K41" s="24" t="s">
        <v>0</v>
      </c>
      <c r="L41" s="24"/>
      <c r="M41" s="24"/>
      <c r="N41" s="24"/>
      <c r="O41" s="3"/>
    </row>
    <row r="42" spans="1:15" s="1" customFormat="1" ht="53.25" customHeight="1" x14ac:dyDescent="0.25">
      <c r="A42" s="6"/>
      <c r="B42" s="23"/>
      <c r="C42" s="30" t="s">
        <v>61</v>
      </c>
      <c r="D42" s="23" t="s">
        <v>46</v>
      </c>
      <c r="E42" s="23" t="s">
        <v>42</v>
      </c>
      <c r="F42" s="23" t="s">
        <v>42</v>
      </c>
      <c r="G42" s="23" t="s">
        <v>31</v>
      </c>
      <c r="H42" s="25">
        <v>1000000</v>
      </c>
      <c r="I42" s="28" t="s">
        <v>79</v>
      </c>
      <c r="J42" s="26" t="s">
        <v>88</v>
      </c>
      <c r="K42" s="23" t="s">
        <v>0</v>
      </c>
      <c r="L42" s="23"/>
      <c r="M42" s="23"/>
      <c r="N42" s="23"/>
      <c r="O42" s="3"/>
    </row>
    <row r="43" spans="1:15" s="1" customFormat="1" ht="50.25" customHeight="1" x14ac:dyDescent="0.25">
      <c r="A43" s="6"/>
      <c r="B43" s="23"/>
      <c r="C43" s="30" t="s">
        <v>62</v>
      </c>
      <c r="D43" s="23" t="s">
        <v>60</v>
      </c>
      <c r="E43" s="62" t="s">
        <v>60</v>
      </c>
      <c r="F43" s="62" t="s">
        <v>60</v>
      </c>
      <c r="G43" s="23" t="s">
        <v>31</v>
      </c>
      <c r="H43" s="25">
        <v>500000</v>
      </c>
      <c r="I43" s="28" t="s">
        <v>80</v>
      </c>
      <c r="J43" s="26" t="s">
        <v>89</v>
      </c>
      <c r="K43" s="23" t="s">
        <v>0</v>
      </c>
      <c r="L43" s="23"/>
      <c r="M43" s="23"/>
      <c r="N43" s="23"/>
      <c r="O43" s="3"/>
    </row>
    <row r="44" spans="1:15" s="1" customFormat="1" ht="51.75" customHeight="1" x14ac:dyDescent="0.25">
      <c r="A44" s="6"/>
      <c r="B44" s="23"/>
      <c r="C44" s="30" t="s">
        <v>63</v>
      </c>
      <c r="D44" s="62" t="s">
        <v>42</v>
      </c>
      <c r="E44" s="62" t="s">
        <v>42</v>
      </c>
      <c r="F44" s="62" t="s">
        <v>42</v>
      </c>
      <c r="G44" s="23" t="s">
        <v>31</v>
      </c>
      <c r="H44" s="25">
        <v>1500000</v>
      </c>
      <c r="I44" s="28" t="s">
        <v>77</v>
      </c>
      <c r="J44" s="26" t="s">
        <v>90</v>
      </c>
      <c r="K44" s="23" t="s">
        <v>0</v>
      </c>
      <c r="L44" s="23"/>
      <c r="M44" s="23"/>
      <c r="N44" s="23"/>
      <c r="O44" s="3"/>
    </row>
    <row r="45" spans="1:15" s="1" customFormat="1" ht="59.25" customHeight="1" x14ac:dyDescent="0.25">
      <c r="A45" s="6"/>
      <c r="B45" s="23"/>
      <c r="C45" s="30" t="s">
        <v>69</v>
      </c>
      <c r="D45" s="23" t="s">
        <v>60</v>
      </c>
      <c r="E45" s="23" t="s">
        <v>60</v>
      </c>
      <c r="F45" s="23" t="s">
        <v>60</v>
      </c>
      <c r="G45" s="23" t="s">
        <v>31</v>
      </c>
      <c r="H45" s="25">
        <v>250000</v>
      </c>
      <c r="I45" s="28" t="s">
        <v>86</v>
      </c>
      <c r="J45" s="26" t="s">
        <v>91</v>
      </c>
      <c r="K45" s="23" t="s">
        <v>0</v>
      </c>
      <c r="L45" s="23"/>
      <c r="M45" s="23"/>
      <c r="N45" s="23"/>
      <c r="O45" s="3"/>
    </row>
    <row r="46" spans="1:15" s="1" customFormat="1" ht="27.75" customHeight="1" thickBot="1" x14ac:dyDescent="0.3">
      <c r="A46" s="6"/>
      <c r="B46" s="21"/>
      <c r="C46" s="59" t="s">
        <v>95</v>
      </c>
      <c r="D46" s="21"/>
      <c r="E46" s="21"/>
      <c r="F46" s="21"/>
      <c r="G46" s="21"/>
      <c r="H46" s="54">
        <f>SUM(H41:H45)</f>
        <v>7250000</v>
      </c>
      <c r="I46" s="55"/>
      <c r="J46" s="41"/>
      <c r="K46" s="21"/>
      <c r="L46" s="21"/>
      <c r="M46" s="21"/>
      <c r="N46" s="21"/>
      <c r="O46" s="3"/>
    </row>
    <row r="47" spans="1:15" s="1" customFormat="1" ht="51" customHeight="1" thickBot="1" x14ac:dyDescent="0.3">
      <c r="A47" s="39"/>
      <c r="B47" s="45"/>
      <c r="C47" s="57" t="s">
        <v>64</v>
      </c>
      <c r="D47" s="47"/>
      <c r="E47" s="47"/>
      <c r="F47" s="47"/>
      <c r="G47" s="47"/>
      <c r="H47" s="53"/>
      <c r="I47" s="58"/>
      <c r="J47" s="49"/>
      <c r="K47" s="47"/>
      <c r="L47" s="47"/>
      <c r="M47" s="47"/>
      <c r="N47" s="50"/>
      <c r="O47" s="3"/>
    </row>
    <row r="48" spans="1:15" s="1" customFormat="1" ht="49.5" customHeight="1" x14ac:dyDescent="0.25">
      <c r="A48" s="6"/>
      <c r="B48" s="24"/>
      <c r="C48" s="56" t="s">
        <v>65</v>
      </c>
      <c r="D48" s="24" t="s">
        <v>1</v>
      </c>
      <c r="E48" s="24" t="s">
        <v>40</v>
      </c>
      <c r="F48" s="24">
        <v>15</v>
      </c>
      <c r="G48" s="24" t="s">
        <v>31</v>
      </c>
      <c r="H48" s="42">
        <v>154840</v>
      </c>
      <c r="I48" s="43" t="s">
        <v>76</v>
      </c>
      <c r="J48" s="44" t="s">
        <v>92</v>
      </c>
      <c r="K48" s="24" t="s">
        <v>0</v>
      </c>
      <c r="L48" s="24"/>
      <c r="M48" s="24"/>
      <c r="N48" s="24"/>
      <c r="O48" s="3"/>
    </row>
    <row r="49" spans="1:15" s="1" customFormat="1" ht="68.25" customHeight="1" x14ac:dyDescent="0.25">
      <c r="A49" s="6"/>
      <c r="B49" s="23"/>
      <c r="C49" s="30" t="s">
        <v>66</v>
      </c>
      <c r="D49" s="23" t="s">
        <v>1</v>
      </c>
      <c r="E49" s="23" t="s">
        <v>40</v>
      </c>
      <c r="F49" s="23">
        <v>180</v>
      </c>
      <c r="G49" s="23" t="s">
        <v>31</v>
      </c>
      <c r="H49" s="25">
        <v>285300</v>
      </c>
      <c r="I49" s="28" t="s">
        <v>86</v>
      </c>
      <c r="J49" s="26" t="s">
        <v>93</v>
      </c>
      <c r="K49" s="23" t="s">
        <v>0</v>
      </c>
      <c r="L49" s="23"/>
      <c r="M49" s="23"/>
      <c r="N49" s="23"/>
      <c r="O49" s="3"/>
    </row>
    <row r="50" spans="1:15" s="1" customFormat="1" ht="32.25" customHeight="1" thickBot="1" x14ac:dyDescent="0.3">
      <c r="A50" s="6"/>
      <c r="B50" s="21"/>
      <c r="C50" s="59" t="s">
        <v>95</v>
      </c>
      <c r="D50" s="21"/>
      <c r="E50" s="21"/>
      <c r="F50" s="21"/>
      <c r="G50" s="21"/>
      <c r="H50" s="54">
        <f>SUM(H48:H49)</f>
        <v>440140</v>
      </c>
      <c r="I50" s="55"/>
      <c r="J50" s="41"/>
      <c r="K50" s="21"/>
      <c r="L50" s="21"/>
      <c r="M50" s="21"/>
      <c r="N50" s="21"/>
      <c r="O50" s="3"/>
    </row>
    <row r="51" spans="1:15" s="1" customFormat="1" ht="32.25" customHeight="1" thickBot="1" x14ac:dyDescent="0.3">
      <c r="A51" s="39"/>
      <c r="B51" s="45"/>
      <c r="C51" s="57"/>
      <c r="D51" s="47"/>
      <c r="E51" s="47"/>
      <c r="F51" s="47"/>
      <c r="G51" s="47"/>
      <c r="H51" s="60"/>
      <c r="I51" s="58"/>
      <c r="J51" s="49"/>
      <c r="K51" s="47"/>
      <c r="L51" s="47"/>
      <c r="M51" s="47"/>
      <c r="N51" s="50"/>
      <c r="O51" s="3"/>
    </row>
    <row r="52" spans="1:15" s="1" customFormat="1" ht="126.75" customHeight="1" x14ac:dyDescent="0.25">
      <c r="A52" s="6"/>
      <c r="B52" s="24"/>
      <c r="C52" s="56" t="s">
        <v>99</v>
      </c>
      <c r="D52" s="35" t="s">
        <v>60</v>
      </c>
      <c r="E52" s="24" t="s">
        <v>60</v>
      </c>
      <c r="F52" s="24" t="s">
        <v>60</v>
      </c>
      <c r="G52" s="24" t="s">
        <v>31</v>
      </c>
      <c r="H52" s="42">
        <v>215182.12</v>
      </c>
      <c r="I52" s="43" t="s">
        <v>78</v>
      </c>
      <c r="J52" s="44" t="s">
        <v>79</v>
      </c>
      <c r="K52" s="24" t="s">
        <v>0</v>
      </c>
      <c r="L52" s="24"/>
      <c r="M52" s="24"/>
      <c r="N52" s="24"/>
      <c r="O52" s="3"/>
    </row>
    <row r="53" spans="1:15" s="1" customFormat="1" ht="121.5" customHeight="1" x14ac:dyDescent="0.25">
      <c r="A53" s="6"/>
      <c r="B53" s="23"/>
      <c r="C53" s="30" t="s">
        <v>100</v>
      </c>
      <c r="D53" s="34" t="s">
        <v>60</v>
      </c>
      <c r="E53" s="23" t="s">
        <v>60</v>
      </c>
      <c r="F53" s="23" t="s">
        <v>60</v>
      </c>
      <c r="G53" s="23" t="s">
        <v>31</v>
      </c>
      <c r="H53" s="25">
        <v>286507.71000000002</v>
      </c>
      <c r="I53" s="28" t="s">
        <v>86</v>
      </c>
      <c r="J53" s="26" t="s">
        <v>94</v>
      </c>
      <c r="K53" s="23" t="s">
        <v>0</v>
      </c>
      <c r="L53" s="23"/>
      <c r="M53" s="23"/>
      <c r="N53" s="23"/>
      <c r="O53" s="3"/>
    </row>
    <row r="54" spans="1:15" s="1" customFormat="1" ht="111.75" customHeight="1" x14ac:dyDescent="0.25">
      <c r="A54" s="37"/>
      <c r="B54" s="34"/>
      <c r="C54" s="30" t="s">
        <v>98</v>
      </c>
      <c r="D54" s="34" t="s">
        <v>97</v>
      </c>
      <c r="E54" s="34" t="s">
        <v>60</v>
      </c>
      <c r="F54" s="34" t="s">
        <v>60</v>
      </c>
      <c r="G54" s="34" t="s">
        <v>31</v>
      </c>
      <c r="H54" s="25">
        <v>250000</v>
      </c>
      <c r="I54" s="28" t="s">
        <v>76</v>
      </c>
      <c r="J54" s="26" t="s">
        <v>101</v>
      </c>
      <c r="K54" s="34" t="s">
        <v>0</v>
      </c>
      <c r="L54" s="34"/>
      <c r="M54" s="34"/>
      <c r="N54" s="34"/>
      <c r="O54" s="3"/>
    </row>
    <row r="55" spans="1:15" s="1" customFormat="1" ht="36.75" customHeight="1" x14ac:dyDescent="0.25">
      <c r="A55" s="37"/>
      <c r="B55" s="23"/>
      <c r="C55" s="29" t="s">
        <v>95</v>
      </c>
      <c r="D55" s="23"/>
      <c r="E55" s="23"/>
      <c r="F55" s="23"/>
      <c r="G55" s="23"/>
      <c r="H55" s="36">
        <f>SUM(H52:H54)</f>
        <v>751689.83000000007</v>
      </c>
      <c r="I55" s="28"/>
      <c r="J55" s="26"/>
      <c r="K55" s="23"/>
      <c r="L55" s="23"/>
      <c r="M55" s="23"/>
      <c r="N55" s="23"/>
      <c r="O55" s="3"/>
    </row>
    <row r="56" spans="1:15" s="1" customFormat="1" ht="12.75" hidden="1" customHeight="1" x14ac:dyDescent="0.3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"/>
    </row>
    <row r="57" spans="1:15" s="1" customFormat="1" ht="11.25" hidden="1" customHeight="1" x14ac:dyDescent="0.3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"/>
    </row>
    <row r="58" spans="1:15" s="1" customFormat="1" ht="27.75" customHeight="1" x14ac:dyDescent="0.3">
      <c r="A58" s="9"/>
      <c r="B58" s="18"/>
      <c r="C58" s="61" t="s">
        <v>96</v>
      </c>
      <c r="D58" s="18"/>
      <c r="E58" s="18"/>
      <c r="F58" s="18"/>
      <c r="G58" s="18"/>
      <c r="H58" s="38">
        <f>H55+H50+H46+H39+H36</f>
        <v>20805450.460000001</v>
      </c>
      <c r="I58" s="18"/>
      <c r="J58" s="18"/>
      <c r="K58" s="18"/>
      <c r="L58" s="18"/>
      <c r="M58" s="18"/>
      <c r="N58" s="18"/>
      <c r="O58" s="3"/>
    </row>
    <row r="59" spans="1:15" s="1" customFormat="1" ht="6" customHeight="1" x14ac:dyDescent="0.3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"/>
    </row>
    <row r="60" spans="1:15" s="1" customFormat="1" ht="21" customHeight="1" x14ac:dyDescent="0.3">
      <c r="A60" s="4"/>
      <c r="B60" s="86" t="s">
        <v>34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"/>
    </row>
    <row r="61" spans="1:15" s="1" customFormat="1" ht="20.25" customHeight="1" x14ac:dyDescent="0.3">
      <c r="A61" s="4"/>
      <c r="B61" s="84"/>
      <c r="C61" s="32"/>
      <c r="D61" s="84" t="s">
        <v>33</v>
      </c>
      <c r="E61" s="84"/>
      <c r="F61" s="84"/>
      <c r="G61" s="31"/>
      <c r="H61" s="31"/>
      <c r="I61" s="31"/>
      <c r="J61" s="31"/>
      <c r="K61" s="31"/>
      <c r="L61" s="31"/>
      <c r="M61" s="31"/>
      <c r="N61" s="31"/>
      <c r="O61" s="3"/>
    </row>
    <row r="62" spans="1:15" s="1" customFormat="1" ht="0.75" customHeight="1" x14ac:dyDescent="0.3">
      <c r="A62" s="4"/>
      <c r="B62" s="85" t="s">
        <v>27</v>
      </c>
      <c r="C62" s="32"/>
      <c r="D62" s="85" t="s">
        <v>28</v>
      </c>
      <c r="E62" s="85"/>
      <c r="F62" s="85"/>
      <c r="G62" s="31"/>
      <c r="H62" s="31"/>
      <c r="I62" s="31"/>
      <c r="J62" s="31"/>
      <c r="K62" s="31"/>
      <c r="L62" s="31"/>
      <c r="M62" s="31"/>
      <c r="N62" s="31"/>
      <c r="O62" s="3"/>
    </row>
    <row r="63" spans="1:15" s="1" customFormat="1" ht="54.75" customHeight="1" x14ac:dyDescent="0.3">
      <c r="A63" s="4"/>
      <c r="B63" s="86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"/>
    </row>
    <row r="64" spans="1:15" s="1" customFormat="1" ht="14.25" customHeight="1" x14ac:dyDescent="0.25">
      <c r="A64" s="4"/>
      <c r="B64" s="10"/>
      <c r="C64" s="10"/>
      <c r="D64" s="10"/>
      <c r="E64" s="10"/>
      <c r="F64" s="10"/>
      <c r="G64" s="10"/>
      <c r="H64" s="5"/>
      <c r="I64" s="5"/>
      <c r="J64" s="5"/>
      <c r="K64" s="5"/>
      <c r="L64" s="5"/>
      <c r="M64" s="5"/>
      <c r="N64" s="5"/>
      <c r="O64" s="3"/>
    </row>
    <row r="65" spans="1:15" s="1" customFormat="1" ht="14.25" customHeight="1" x14ac:dyDescent="0.25">
      <c r="A65" s="4"/>
      <c r="B65" s="10"/>
      <c r="C65" s="10"/>
      <c r="D65" s="10"/>
      <c r="E65" s="10"/>
      <c r="F65" s="10"/>
      <c r="G65" s="10"/>
      <c r="H65" s="5"/>
      <c r="I65" s="5"/>
      <c r="J65" s="5"/>
      <c r="K65" s="5"/>
      <c r="L65" s="5"/>
      <c r="M65" s="5"/>
      <c r="N65" s="5"/>
      <c r="O65" s="3"/>
    </row>
    <row r="66" spans="1:15" s="1" customFormat="1" ht="14.25" customHeight="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/>
    </row>
    <row r="67" spans="1:15" s="1" customFormat="1" ht="14.25" customHeigh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/>
    </row>
    <row r="68" spans="1:15" s="1" customFormat="1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3"/>
    </row>
    <row r="69" spans="1:15" s="1" customFormat="1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3"/>
    </row>
    <row r="70" spans="1:15" s="1" customFormat="1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3"/>
    </row>
    <row r="71" spans="1:15" s="1" customFormat="1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"/>
    </row>
    <row r="72" spans="1:15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</row>
    <row r="73" spans="1:15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3"/>
    </row>
    <row r="74" spans="1:15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3"/>
    </row>
  </sheetData>
  <autoFilter ref="A13:Q50"/>
  <mergeCells count="25">
    <mergeCell ref="B62:B63"/>
    <mergeCell ref="D62:F62"/>
    <mergeCell ref="B60:B61"/>
    <mergeCell ref="G11:G12"/>
    <mergeCell ref="N10:N12"/>
    <mergeCell ref="I11:J11"/>
    <mergeCell ref="M11:M12"/>
    <mergeCell ref="F11:F12"/>
    <mergeCell ref="D61:F61"/>
    <mergeCell ref="H11:H12"/>
    <mergeCell ref="K10:K12"/>
    <mergeCell ref="L10:M10"/>
    <mergeCell ref="L11:L12"/>
    <mergeCell ref="A2:N2"/>
    <mergeCell ref="A11:A12"/>
    <mergeCell ref="B10:B12"/>
    <mergeCell ref="C11:C12"/>
    <mergeCell ref="C10:J10"/>
    <mergeCell ref="C4:N4"/>
    <mergeCell ref="C5:N5"/>
    <mergeCell ref="C6:N6"/>
    <mergeCell ref="C7:N7"/>
    <mergeCell ref="C8:N8"/>
    <mergeCell ref="D11:D12"/>
    <mergeCell ref="E11:E12"/>
  </mergeCells>
  <pageMargins left="0.51181102362204722" right="0.11811023622047245" top="0" bottom="0.19685039370078741" header="0.31496062992125984" footer="0.31496062992125984"/>
  <pageSetup paperSize="9" scale="51" orientation="landscape" r:id="rId1"/>
  <rowBreaks count="2" manualBreakCount="2">
    <brk id="28" min="1" max="13" man="1"/>
    <brk id="4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 закупок</vt:lpstr>
      <vt:lpstr>Лист1</vt:lpstr>
      <vt:lpstr>Лист2</vt:lpstr>
      <vt:lpstr>Лист3</vt:lpstr>
      <vt:lpstr>'план закупок'!Область_печати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2015-04-24T08:03:16Z</dcterms:modified>
</cp:coreProperties>
</file>